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zabu\project\2015\P150263701_平成28年度二国間クレジット制度の効率的な運用のための検討・実施事業委託業務\02_作業\02_各種申請\02_Methodology\02_BD\BD_PM003(豊通+MUMSS織機)\3_public inputs\"/>
    </mc:Choice>
  </mc:AlternateContent>
  <bookViews>
    <workbookView xWindow="0" yWindow="0" windowWidth="19200" windowHeight="11655" tabRatio="587"/>
  </bookViews>
  <sheets>
    <sheet name="PMS(input)" sheetId="30" r:id="rId1"/>
    <sheet name="PMS(calc_process)" sheetId="31" r:id="rId2"/>
  </sheets>
  <definedNames>
    <definedName name="_xlnm.Print_Area" localSheetId="1">'PMS(calc_process)'!$A$1:$I$25</definedName>
    <definedName name="_xlnm.Print_Area" localSheetId="0">'PMS(input)'!$A$1:$K$23</definedName>
  </definedNames>
  <calcPr calcId="152511"/>
</workbook>
</file>

<file path=xl/calcChain.xml><?xml version="1.0" encoding="utf-8"?>
<calcChain xmlns="http://schemas.openxmlformats.org/spreadsheetml/2006/main">
  <c r="G15" i="31" l="1"/>
  <c r="G16" i="31"/>
  <c r="G13" i="31" l="1"/>
  <c r="G20" i="31"/>
  <c r="G19" i="31"/>
  <c r="G12" i="31"/>
  <c r="G8" i="31"/>
  <c r="G14" i="31" l="1"/>
  <c r="G21" i="31" s="1"/>
  <c r="G18" i="31" s="1"/>
  <c r="G11" i="31" l="1"/>
  <c r="G6" i="31" s="1"/>
  <c r="I1" i="31" l="1"/>
  <c r="B18" i="30"/>
</calcChain>
</file>

<file path=xl/sharedStrings.xml><?xml version="1.0" encoding="utf-8"?>
<sst xmlns="http://schemas.openxmlformats.org/spreadsheetml/2006/main" count="129" uniqueCount="92">
  <si>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</si>
  <si>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</si>
  <si>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</si>
  <si>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</si>
  <si>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</si>
  <si>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</si>
  <si>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</si>
  <si>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</si>
  <si>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</si>
  <si>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</si>
  <si>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</si>
  <si>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</si>
  <si>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</si>
  <si>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</si>
  <si>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</si>
  <si>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</si>
  <si>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</si>
  <si>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</si>
  <si>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</si>
  <si>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</si>
  <si>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</si>
  <si>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</si>
  <si>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</si>
  <si>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</si>
  <si>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</si>
  <si>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</si>
  <si>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</si>
  <si>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</si>
  <si>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</si>
  <si>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</si>
  <si>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</si>
  <si>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</si>
  <si>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</si>
  <si>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</si>
  <si>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</si>
  <si>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</si>
  <si>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</si>
  <si>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</si>
  <si>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</si>
  <si>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</si>
  <si>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</si>
  <si>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</si>
  <si>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</si>
  <si>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</si>
  <si>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</si>
  <si>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</si>
  <si>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</si>
  <si>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</si>
  <si>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</si>
  <si>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</si>
  <si>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</si>
  <si>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JCM_BD_F_PMS_ver02.0</t>
    <phoneticPr fontId="2"/>
  </si>
  <si>
    <t>MWh/p</t>
  </si>
  <si>
    <t>Option C</t>
  </si>
  <si>
    <r>
      <t>EF</t>
    </r>
    <r>
      <rPr>
        <vertAlign val="subscript"/>
        <sz val="14"/>
        <rFont val="Arial"/>
        <family val="2"/>
      </rPr>
      <t>elec,grid</t>
    </r>
    <phoneticPr fontId="2"/>
  </si>
  <si>
    <r>
      <t>tCO</t>
    </r>
    <r>
      <rPr>
        <vertAlign val="subscript"/>
        <sz val="14"/>
        <rFont val="Arial"/>
        <family val="2"/>
      </rPr>
      <t>2</t>
    </r>
    <r>
      <rPr>
        <sz val="14"/>
        <rFont val="Arial"/>
        <family val="2"/>
      </rPr>
      <t>/MWh</t>
    </r>
    <phoneticPr fontId="2"/>
  </si>
  <si>
    <r>
      <t>EF</t>
    </r>
    <r>
      <rPr>
        <vertAlign val="subscript"/>
        <sz val="14"/>
        <rFont val="Arial"/>
        <family val="2"/>
      </rPr>
      <t>elec,cap</t>
    </r>
    <phoneticPr fontId="2"/>
  </si>
  <si>
    <t>Energy Saving Coefficient</t>
  </si>
  <si>
    <t>N/A</t>
  </si>
  <si>
    <t>unit less</t>
  </si>
  <si>
    <t>ESC</t>
  </si>
  <si>
    <t>Electricity</t>
  </si>
  <si>
    <t>Energy Saving Coefficient (ESC)</t>
  </si>
  <si>
    <r>
      <t>EF</t>
    </r>
    <r>
      <rPr>
        <vertAlign val="subscript"/>
        <sz val="11"/>
        <color indexed="8"/>
        <rFont val="Arial"/>
        <family val="2"/>
      </rPr>
      <t>elec,grid</t>
    </r>
    <phoneticPr fontId="2"/>
  </si>
  <si>
    <r>
      <t>EF</t>
    </r>
    <r>
      <rPr>
        <vertAlign val="subscript"/>
        <sz val="11"/>
        <color indexed="8"/>
        <rFont val="Arial"/>
        <family val="2"/>
      </rPr>
      <t>elec</t>
    </r>
    <phoneticPr fontId="2"/>
  </si>
  <si>
    <r>
      <t>tCO</t>
    </r>
    <r>
      <rPr>
        <vertAlign val="subscript"/>
        <sz val="11"/>
        <color indexed="8"/>
        <rFont val="Arial"/>
        <family val="2"/>
      </rPr>
      <t>2</t>
    </r>
    <r>
      <rPr>
        <sz val="11"/>
        <color indexed="8"/>
        <rFont val="Arial"/>
        <family val="2"/>
      </rPr>
      <t>/MWh</t>
    </r>
    <phoneticPr fontId="2"/>
  </si>
  <si>
    <t>Monitored data</t>
    <phoneticPr fontId="2"/>
  </si>
  <si>
    <t>Monitored data</t>
    <phoneticPr fontId="2"/>
  </si>
  <si>
    <t>Monitored continuously, recorded at least at the beginning and the end of the monitoring period</t>
    <phoneticPr fontId="2"/>
  </si>
  <si>
    <t>The most recent value available at the time of validation is applied and fixed for the monitoring period thereafter. The data is sourced from Department of Environment, Bangladesh DNA for CDM unless otherwise instructed by the JCM Joint Committee.</t>
    <phoneticPr fontId="2"/>
  </si>
  <si>
    <r>
      <t>ΣEC</t>
    </r>
    <r>
      <rPr>
        <vertAlign val="subscript"/>
        <sz val="14"/>
        <rFont val="Arial"/>
        <family val="2"/>
      </rPr>
      <t>PJLM,p</t>
    </r>
    <phoneticPr fontId="2"/>
  </si>
  <si>
    <r>
      <t>ΣEC</t>
    </r>
    <r>
      <rPr>
        <vertAlign val="subscript"/>
        <sz val="14"/>
        <rFont val="Arial"/>
        <family val="2"/>
      </rPr>
      <t>PJAC,p</t>
    </r>
    <phoneticPr fontId="2"/>
  </si>
  <si>
    <t>Monitored continuously, recorded at least at the beginning and the end of the monitoring period</t>
    <phoneticPr fontId="2"/>
  </si>
  <si>
    <t>This parameter is applicable only when the project consumes captive electricity. No estimated value for the parameter is necessary when the project does not consume captive electricity.</t>
    <phoneticPr fontId="2"/>
  </si>
  <si>
    <t>No estimated value for the parameter is necessary when the project consumes only captive electricity.</t>
    <phoneticPr fontId="2"/>
  </si>
  <si>
    <t xml:space="preserve">Electricity meter(s) is used for measurement of electrical power consumption by the motor(s) of the project air jet loom(s).
Measurement and recording is conducted with any of the following methods:
[Method 1: Automated monitoring system]
- Measured data is automatically transmitted to the remote server for recording.
- Data recorded in the remote server is reported and double-checked at least bimonthly by a responsible staff to prevent missing data.
[Method 2: Manual monitoring]
- Electricity meter readings at the beginning and end of each monitoring period will be conducted at the site. Each meter reading shall be documented with photographs showing clearly the meter readings and the date when the reading is made. 
[QA/QC]
The electricity meter(s) is replaced or calibrated at an interval following the regulations in the country in which the electricity meter(s) is commonly used or according to the manufacturer’s recommendation unless the electricity meter has obtained type approval, manufacture’s specification, or certification issued by an entity accredited under international/national standards by the time of installation.
</t>
    <phoneticPr fontId="2"/>
  </si>
  <si>
    <t>Electricity meter(s) is used for measurement of electrical power consumption by the air compressor(s) of the project air jet loom(s).
Measurement and recording is conducted with any of the following methods:
[Method 1: Automated monitoring system]
- Measured data is automatically transmitted to the remote server for recording.
- Data recorded in the remote server is reported and double-checked at least bimonthly by a responsible staff to prevent missing data.
[Method 2: Manual monitoring]
- Electricity meter readings at the beginning and end of each monitoring period will be conducted at the site. Each meter reading shall be documented with photographs showing clearly the meter readings and the date when the reading is made. 
[QA/QC]
The electricity meter(s) is replaced or calibrated at an interval following the regulations in the country in which the electricity meter(s) is commonly used or according to the manufacturer’s recommendation unless the electricity meter has obtained type approval, manufacture’s specification, or certification issued by an entity accredited under international/national standards by the time of installation.</t>
    <phoneticPr fontId="2"/>
  </si>
  <si>
    <r>
      <t xml:space="preserve">Total electricity consumption by the motor(s) of the project air jet loom(s) during the period </t>
    </r>
    <r>
      <rPr>
        <i/>
        <sz val="14"/>
        <rFont val="Arial"/>
        <family val="2"/>
      </rPr>
      <t>p</t>
    </r>
    <r>
      <rPr>
        <sz val="14"/>
        <rFont val="Arial"/>
        <family val="2"/>
      </rPr>
      <t xml:space="preserve">. </t>
    </r>
    <phoneticPr fontId="2"/>
  </si>
  <si>
    <r>
      <t xml:space="preserve">Total electricity consumption by the air compressor(s) of the project air jet loom(s) during the period </t>
    </r>
    <r>
      <rPr>
        <i/>
        <sz val="14"/>
        <rFont val="Arial"/>
        <family val="2"/>
      </rPr>
      <t>p</t>
    </r>
    <r>
      <rPr>
        <sz val="14"/>
        <rFont val="Arial"/>
        <family val="2"/>
      </rPr>
      <t xml:space="preserve">. </t>
    </r>
    <phoneticPr fontId="2"/>
  </si>
  <si>
    <r>
      <t>CO</t>
    </r>
    <r>
      <rPr>
        <vertAlign val="subscript"/>
        <sz val="14"/>
        <rFont val="Arial"/>
        <family val="2"/>
      </rPr>
      <t>2</t>
    </r>
    <r>
      <rPr>
        <sz val="14"/>
        <rFont val="Arial"/>
        <family val="2"/>
      </rPr>
      <t xml:space="preserve"> emission factor for the captive electricity consumed by the project</t>
    </r>
    <phoneticPr fontId="2"/>
  </si>
  <si>
    <r>
      <t>CO</t>
    </r>
    <r>
      <rPr>
        <vertAlign val="subscript"/>
        <sz val="14"/>
        <rFont val="Arial"/>
        <family val="2"/>
      </rPr>
      <t>2</t>
    </r>
    <r>
      <rPr>
        <sz val="14"/>
        <rFont val="Arial"/>
        <family val="2"/>
      </rPr>
      <t xml:space="preserve"> emission factor for the grid electricity in Bangladesh</t>
    </r>
    <phoneticPr fontId="2"/>
  </si>
  <si>
    <r>
      <t>tCO</t>
    </r>
    <r>
      <rPr>
        <vertAlign val="subscript"/>
        <sz val="11"/>
        <color indexed="8"/>
        <rFont val="Arial"/>
        <family val="2"/>
      </rPr>
      <t>2</t>
    </r>
    <r>
      <rPr>
        <sz val="11"/>
        <color indexed="8"/>
        <rFont val="Arial"/>
        <family val="2"/>
      </rPr>
      <t>/MWh</t>
    </r>
    <phoneticPr fontId="2"/>
  </si>
  <si>
    <t xml:space="preserve">[Captive electricity with diesel fuel]
CDM approved small scale methodology: AMS-I.A. 
[Captive electricity with natural gas]
2006 IPCC Guidelines on National GHG Inventories is used as the source of EF of natural gas.
CDM Methodological tool "Determining the baseline efficiency of thermal or electric energy generation systems version02.0" for default efficiency for off-grid power plants. </t>
    <phoneticPr fontId="2"/>
  </si>
  <si>
    <r>
      <t xml:space="preserve">Total electricity consumption by the motor(s) of the project air jet loom(s) during the period </t>
    </r>
    <r>
      <rPr>
        <i/>
        <sz val="11"/>
        <rFont val="Arial"/>
        <family val="2"/>
      </rPr>
      <t>p</t>
    </r>
    <r>
      <rPr>
        <sz val="11"/>
        <rFont val="Arial"/>
        <family val="2"/>
      </rPr>
      <t xml:space="preserve">. </t>
    </r>
    <phoneticPr fontId="2"/>
  </si>
  <si>
    <r>
      <t>CO</t>
    </r>
    <r>
      <rPr>
        <vertAlign val="subscript"/>
        <sz val="11"/>
        <rFont val="Arial"/>
        <family val="2"/>
      </rPr>
      <t>2</t>
    </r>
    <r>
      <rPr>
        <sz val="11"/>
        <rFont val="Arial"/>
        <family val="2"/>
      </rPr>
      <t xml:space="preserve"> emission factor for electricity consumed by the project</t>
    </r>
    <phoneticPr fontId="2"/>
  </si>
  <si>
    <r>
      <t>CO</t>
    </r>
    <r>
      <rPr>
        <vertAlign val="subscript"/>
        <sz val="11"/>
        <rFont val="Arial"/>
        <family val="2"/>
      </rPr>
      <t>2</t>
    </r>
    <r>
      <rPr>
        <sz val="11"/>
        <rFont val="Arial"/>
        <family val="2"/>
      </rPr>
      <t xml:space="preserve"> emission factor for consumed electricity [grid]</t>
    </r>
    <phoneticPr fontId="2"/>
  </si>
  <si>
    <r>
      <t>CO</t>
    </r>
    <r>
      <rPr>
        <vertAlign val="subscript"/>
        <sz val="11"/>
        <rFont val="Arial"/>
        <family val="2"/>
      </rPr>
      <t>2</t>
    </r>
    <r>
      <rPr>
        <sz val="11"/>
        <rFont val="Arial"/>
        <family val="2"/>
      </rPr>
      <t xml:space="preserve"> emission factor for consumed electricity [captive]</t>
    </r>
    <phoneticPr fontId="2"/>
  </si>
  <si>
    <r>
      <t xml:space="preserve">Total electricity consumption by the air compressor(s) of the project air jet loom(s) during the period </t>
    </r>
    <r>
      <rPr>
        <i/>
        <sz val="11"/>
        <rFont val="Arial"/>
        <family val="2"/>
      </rPr>
      <t>p</t>
    </r>
    <r>
      <rPr>
        <sz val="11"/>
        <rFont val="Arial"/>
        <family val="2"/>
      </rPr>
      <t xml:space="preserve">. </t>
    </r>
    <phoneticPr fontId="2"/>
  </si>
  <si>
    <r>
      <t>CO</t>
    </r>
    <r>
      <rPr>
        <vertAlign val="subscript"/>
        <sz val="11"/>
        <rFont val="Arial"/>
        <family val="2"/>
      </rPr>
      <t>2</t>
    </r>
    <r>
      <rPr>
        <sz val="11"/>
        <rFont val="Arial"/>
        <family val="2"/>
      </rPr>
      <t xml:space="preserve"> emission factor for electricity consumed by the project</t>
    </r>
    <phoneticPr fontId="2"/>
  </si>
  <si>
    <r>
      <t>ΣEC</t>
    </r>
    <r>
      <rPr>
        <vertAlign val="subscript"/>
        <sz val="11"/>
        <rFont val="Arial"/>
        <family val="2"/>
      </rPr>
      <t>PJLM,p</t>
    </r>
    <phoneticPr fontId="2"/>
  </si>
  <si>
    <r>
      <t>EF</t>
    </r>
    <r>
      <rPr>
        <vertAlign val="subscript"/>
        <sz val="11"/>
        <rFont val="Arial"/>
        <family val="2"/>
      </rPr>
      <t>elec,cap</t>
    </r>
    <phoneticPr fontId="2"/>
  </si>
  <si>
    <r>
      <t>ΣEC</t>
    </r>
    <r>
      <rPr>
        <vertAlign val="subscript"/>
        <sz val="11"/>
        <rFont val="Arial"/>
        <family val="2"/>
      </rPr>
      <t>PJAF,p</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</si>
</sst>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
  </numFmts>
  <fonts count="2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sz val="14"/>
      <name val="Arial"/>
      <family val="2"/>
    </font>
    <font>
      <vertAlign val="subscript"/>
      <sz val="14"/>
      <name val="Arial"/>
      <family val="2"/>
    </font>
    <font>
      <i/>
      <sz val="14"/>
      <name val="Arial"/>
      <family val="2"/>
    </font>
    <font>
      <i/>
      <sz val="11"/>
      <name val="Arial"/>
      <family val="2"/>
    </font>
    <font>
      <sz val="11"/>
      <name val="ＭＳ Ｐゴシック"/>
      <family val="3"/>
      <charset val="128"/>
      <scheme val="minor"/>
    </font>
    <font>
      <vertAlign val="subscript"/>
      <sz val="11"/>
      <name val="Arial"/>
      <family val="2"/>
    </font>
  </fonts>
  <fills count="8">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Fill="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lignment vertical="center"/>
    </xf>
    <xf numFmtId="0" fontId="3" fillId="0" borderId="6" xfId="0" applyFont="1" applyBorder="1" applyAlignment="1">
      <alignment horizontal="center" vertical="center"/>
    </xf>
    <xf numFmtId="0" fontId="8" fillId="0" borderId="6" xfId="0" applyFont="1" applyFill="1" applyBorder="1">
      <alignment vertical="center"/>
    </xf>
    <xf numFmtId="38" fontId="3" fillId="0" borderId="6" xfId="0" applyNumberFormat="1" applyFont="1" applyFill="1" applyBorder="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0" xfId="0" applyFont="1" applyFill="1" applyBorder="1">
      <alignment vertical="center"/>
    </xf>
    <xf numFmtId="0" fontId="3" fillId="7" borderId="6" xfId="0" applyFont="1" applyFill="1" applyBorder="1">
      <alignment vertical="center"/>
    </xf>
    <xf numFmtId="0" fontId="3" fillId="7" borderId="6" xfId="0" applyFont="1" applyFill="1" applyBorder="1" applyAlignment="1">
      <alignment horizontal="center" vertical="center"/>
    </xf>
    <xf numFmtId="0" fontId="22" fillId="5" borderId="1" xfId="0" quotePrefix="1" applyFont="1" applyFill="1" applyBorder="1" applyAlignment="1">
      <alignment horizontal="center" vertical="center"/>
    </xf>
    <xf numFmtId="0" fontId="22" fillId="5" borderId="1" xfId="0" applyFont="1" applyFill="1" applyBorder="1">
      <alignment vertical="center"/>
    </xf>
    <xf numFmtId="0" fontId="22" fillId="5" borderId="1" xfId="0" applyFont="1" applyFill="1" applyBorder="1" applyAlignment="1">
      <alignment vertical="center" wrapText="1"/>
    </xf>
    <xf numFmtId="38" fontId="22" fillId="2" borderId="1" xfId="1" applyFont="1" applyFill="1" applyBorder="1">
      <alignment vertical="center"/>
    </xf>
    <xf numFmtId="0" fontId="22" fillId="0" borderId="1" xfId="0" applyFont="1" applyFill="1" applyBorder="1" applyAlignment="1">
      <alignment vertical="center" wrapText="1"/>
    </xf>
    <xf numFmtId="0" fontId="22" fillId="2" borderId="1" xfId="0" applyFont="1" applyFill="1" applyBorder="1" applyAlignment="1">
      <alignment vertical="center" wrapText="1"/>
    </xf>
    <xf numFmtId="38" fontId="22" fillId="2" borderId="1" xfId="1" applyFont="1" applyFill="1" applyBorder="1" applyAlignment="1">
      <alignment vertical="center" wrapText="1"/>
    </xf>
    <xf numFmtId="0" fontId="3" fillId="6" borderId="13" xfId="0" applyFont="1" applyFill="1" applyBorder="1">
      <alignment vertical="center"/>
    </xf>
    <xf numFmtId="0" fontId="8" fillId="0" borderId="6" xfId="0" applyFont="1" applyFill="1" applyBorder="1" applyAlignment="1">
      <alignment horizontal="center" vertical="center"/>
    </xf>
    <xf numFmtId="0" fontId="3" fillId="0" borderId="9" xfId="0" applyFont="1" applyFill="1" applyBorder="1" applyAlignment="1">
      <alignment horizontal="center" vertical="center"/>
    </xf>
    <xf numFmtId="0" fontId="8" fillId="0" borderId="9" xfId="0" applyFont="1" applyFill="1" applyBorder="1" applyAlignment="1">
      <alignment horizontal="center" vertical="center"/>
    </xf>
    <xf numFmtId="0" fontId="3" fillId="0" borderId="9" xfId="0" applyFont="1" applyBorder="1" applyAlignment="1">
      <alignment horizontal="center" vertical="center"/>
    </xf>
    <xf numFmtId="38" fontId="8" fillId="0" borderId="6" xfId="0" applyNumberFormat="1" applyFont="1" applyFill="1" applyBorder="1">
      <alignment vertical="center"/>
    </xf>
    <xf numFmtId="176" fontId="3" fillId="0" borderId="6" xfId="0" applyNumberFormat="1" applyFont="1" applyFill="1" applyBorder="1">
      <alignment vertical="center"/>
    </xf>
    <xf numFmtId="176" fontId="22" fillId="0" borderId="1" xfId="0" applyNumberFormat="1" applyFont="1" applyFill="1" applyBorder="1" applyAlignment="1">
      <alignment horizontal="center" vertical="center"/>
    </xf>
    <xf numFmtId="176" fontId="3" fillId="0" borderId="6" xfId="0" applyNumberFormat="1" applyFont="1" applyFill="1" applyBorder="1" applyAlignment="1">
      <alignment horizontal="right" vertical="center"/>
    </xf>
    <xf numFmtId="0" fontId="10" fillId="4"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2" fillId="0" borderId="1" xfId="0" applyFont="1" applyBorder="1" applyAlignment="1">
      <alignment horizontal="left" vertical="center" wrapText="1"/>
    </xf>
    <xf numFmtId="0" fontId="16" fillId="0" borderId="6" xfId="0" applyFont="1" applyFill="1" applyBorder="1" applyAlignment="1">
      <alignment vertical="center" wrapText="1"/>
    </xf>
    <xf numFmtId="0" fontId="10" fillId="4"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22" fillId="5" borderId="1" xfId="0" applyFont="1" applyFill="1" applyBorder="1" applyAlignment="1">
      <alignment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8" fillId="5" borderId="7" xfId="0" applyFont="1" applyFill="1" applyBorder="1" applyAlignment="1">
      <alignment vertical="center" wrapText="1"/>
    </xf>
    <xf numFmtId="0" fontId="26" fillId="0" borderId="8" xfId="0" applyFont="1" applyBorder="1" applyAlignment="1">
      <alignment vertical="center" wrapText="1"/>
    </xf>
    <xf numFmtId="0" fontId="26" fillId="0" borderId="9" xfId="0" applyFont="1" applyBorder="1" applyAlignment="1">
      <alignment vertical="center" wrapText="1"/>
    </xf>
    <xf numFmtId="0" fontId="8" fillId="5" borderId="7" xfId="0" applyFont="1" applyFill="1" applyBorder="1" applyAlignment="1">
      <alignment vertical="center"/>
    </xf>
    <xf numFmtId="0" fontId="26" fillId="0" borderId="8" xfId="0" applyFont="1" applyBorder="1" applyAlignment="1">
      <alignment vertical="center"/>
    </xf>
    <xf numFmtId="0" fontId="26" fillId="0" borderId="9" xfId="0" applyFont="1" applyBorder="1" applyAlignment="1">
      <alignment vertical="center"/>
    </xf>
    <xf numFmtId="0" fontId="8" fillId="5" borderId="14" xfId="0" applyFont="1" applyFill="1" applyBorder="1" applyAlignment="1">
      <alignment vertical="center" wrapText="1"/>
    </xf>
    <xf numFmtId="0" fontId="26" fillId="0" borderId="14" xfId="0" applyFont="1" applyBorder="1" applyAlignment="1">
      <alignment vertical="center" wrapText="1"/>
    </xf>
    <xf numFmtId="0" fontId="8" fillId="5" borderId="14" xfId="0" applyFont="1" applyFill="1" applyBorder="1" applyAlignment="1">
      <alignment vertical="center"/>
    </xf>
    <xf numFmtId="0" fontId="26" fillId="0" borderId="14" xfId="0" applyFont="1" applyBorder="1" applyAlignment="1">
      <alignment vertical="center"/>
    </xf>
    <xf numFmtId="0" fontId="8"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3"/>
  <sheetViews>
    <sheetView showGridLines="0" tabSelected="1" view="pageBreakPreview" zoomScale="50" zoomScaleNormal="60" zoomScaleSheetLayoutView="50" workbookViewId="0"/>
  </sheetViews>
  <sheetFormatPr defaultRowHeight="14.2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105.625" style="1" customWidth="1"/>
    <col min="10" max="10" width="15.75" style="1" customWidth="1"/>
    <col min="11" max="11" width="14.625" style="1" customWidth="1"/>
    <col min="12" max="16384" width="9" style="1"/>
  </cols>
  <sheetData>
    <row r="1" spans="1:11" ht="18" customHeight="1">
      <c r="K1" s="16" t="s">
        <v>51</v>
      </c>
    </row>
    <row r="2" spans="1:11" ht="27.75" customHeight="1">
      <c r="A2" s="19" t="s">
        <v>42</v>
      </c>
      <c r="B2" s="20"/>
      <c r="C2" s="20"/>
      <c r="D2" s="20"/>
      <c r="E2" s="20"/>
      <c r="F2" s="20"/>
      <c r="G2" s="20"/>
      <c r="H2" s="20"/>
      <c r="I2" s="20"/>
      <c r="J2" s="20"/>
      <c r="K2" s="21"/>
    </row>
    <row r="4" spans="1:11" ht="18.75" customHeight="1">
      <c r="A4" s="17" t="s">
        <v>9</v>
      </c>
      <c r="B4" s="6"/>
    </row>
    <row r="5" spans="1:11" ht="18.75" customHeight="1">
      <c r="A5" s="6"/>
      <c r="B5" s="22" t="s">
        <v>13</v>
      </c>
      <c r="C5" s="22" t="s">
        <v>14</v>
      </c>
      <c r="D5" s="22" t="s">
        <v>15</v>
      </c>
      <c r="E5" s="22" t="s">
        <v>16</v>
      </c>
      <c r="F5" s="22" t="s">
        <v>17</v>
      </c>
      <c r="G5" s="22" t="s">
        <v>18</v>
      </c>
      <c r="H5" s="22" t="s">
        <v>19</v>
      </c>
      <c r="I5" s="22" t="s">
        <v>20</v>
      </c>
      <c r="J5" s="22" t="s">
        <v>21</v>
      </c>
      <c r="K5" s="22" t="s">
        <v>22</v>
      </c>
    </row>
    <row r="6" spans="1:11" s="12" customFormat="1" ht="39" customHeight="1">
      <c r="B6" s="22" t="s">
        <v>23</v>
      </c>
      <c r="C6" s="22" t="s">
        <v>24</v>
      </c>
      <c r="D6" s="22" t="s">
        <v>25</v>
      </c>
      <c r="E6" s="22" t="s">
        <v>26</v>
      </c>
      <c r="F6" s="22" t="s">
        <v>27</v>
      </c>
      <c r="G6" s="22" t="s">
        <v>28</v>
      </c>
      <c r="H6" s="22" t="s">
        <v>29</v>
      </c>
      <c r="I6" s="22" t="s">
        <v>30</v>
      </c>
      <c r="J6" s="22" t="s">
        <v>31</v>
      </c>
      <c r="K6" s="22" t="s">
        <v>32</v>
      </c>
    </row>
    <row r="7" spans="1:11" ht="353.25" customHeight="1">
      <c r="B7" s="48">
        <v>1</v>
      </c>
      <c r="C7" s="49" t="s">
        <v>70</v>
      </c>
      <c r="D7" s="50" t="s">
        <v>77</v>
      </c>
      <c r="E7" s="51"/>
      <c r="F7" s="49" t="s">
        <v>52</v>
      </c>
      <c r="G7" s="52" t="s">
        <v>53</v>
      </c>
      <c r="H7" s="52" t="s">
        <v>66</v>
      </c>
      <c r="I7" s="53" t="s">
        <v>75</v>
      </c>
      <c r="J7" s="53" t="s">
        <v>72</v>
      </c>
      <c r="K7" s="53"/>
    </row>
    <row r="8" spans="1:11" ht="351.75" customHeight="1">
      <c r="B8" s="48">
        <v>2</v>
      </c>
      <c r="C8" s="49" t="s">
        <v>71</v>
      </c>
      <c r="D8" s="50" t="s">
        <v>78</v>
      </c>
      <c r="E8" s="51"/>
      <c r="F8" s="49" t="s">
        <v>52</v>
      </c>
      <c r="G8" s="52" t="s">
        <v>53</v>
      </c>
      <c r="H8" s="52" t="s">
        <v>67</v>
      </c>
      <c r="I8" s="53" t="s">
        <v>76</v>
      </c>
      <c r="J8" s="53" t="s">
        <v>68</v>
      </c>
      <c r="K8" s="54"/>
    </row>
    <row r="9" spans="1:11" ht="8.25" customHeight="1"/>
    <row r="10" spans="1:11" ht="20.100000000000001" customHeight="1">
      <c r="A10" s="17" t="s">
        <v>10</v>
      </c>
    </row>
    <row r="11" spans="1:11" ht="20.100000000000001" customHeight="1">
      <c r="B11" s="22" t="s">
        <v>13</v>
      </c>
      <c r="C11" s="64" t="s">
        <v>14</v>
      </c>
      <c r="D11" s="64"/>
      <c r="E11" s="22" t="s">
        <v>15</v>
      </c>
      <c r="F11" s="22" t="s">
        <v>16</v>
      </c>
      <c r="G11" s="64" t="s">
        <v>17</v>
      </c>
      <c r="H11" s="64"/>
      <c r="I11" s="64"/>
      <c r="J11" s="64" t="s">
        <v>18</v>
      </c>
      <c r="K11" s="64"/>
    </row>
    <row r="12" spans="1:11" ht="39" customHeight="1">
      <c r="B12" s="22" t="s">
        <v>24</v>
      </c>
      <c r="C12" s="64" t="s">
        <v>25</v>
      </c>
      <c r="D12" s="64"/>
      <c r="E12" s="22" t="s">
        <v>26</v>
      </c>
      <c r="F12" s="22" t="s">
        <v>27</v>
      </c>
      <c r="G12" s="64" t="s">
        <v>29</v>
      </c>
      <c r="H12" s="64"/>
      <c r="I12" s="64"/>
      <c r="J12" s="64" t="s">
        <v>32</v>
      </c>
      <c r="K12" s="64"/>
    </row>
    <row r="13" spans="1:11" ht="107.25" customHeight="1">
      <c r="B13" s="49" t="s">
        <v>54</v>
      </c>
      <c r="C13" s="71" t="s">
        <v>80</v>
      </c>
      <c r="D13" s="71"/>
      <c r="E13" s="62"/>
      <c r="F13" s="49" t="s">
        <v>55</v>
      </c>
      <c r="G13" s="66" t="s">
        <v>69</v>
      </c>
      <c r="H13" s="66"/>
      <c r="I13" s="66"/>
      <c r="J13" s="65" t="s">
        <v>74</v>
      </c>
      <c r="K13" s="65"/>
    </row>
    <row r="14" spans="1:11" ht="173.25" customHeight="1">
      <c r="B14" s="49" t="s">
        <v>56</v>
      </c>
      <c r="C14" s="71" t="s">
        <v>79</v>
      </c>
      <c r="D14" s="71"/>
      <c r="E14" s="62"/>
      <c r="F14" s="49" t="s">
        <v>55</v>
      </c>
      <c r="G14" s="66" t="s">
        <v>82</v>
      </c>
      <c r="H14" s="66"/>
      <c r="I14" s="66"/>
      <c r="J14" s="65" t="s">
        <v>73</v>
      </c>
      <c r="K14" s="65"/>
    </row>
    <row r="15" spans="1:11" ht="6.75" customHeight="1"/>
    <row r="16" spans="1:11" ht="18.75" customHeight="1">
      <c r="A16" s="18" t="s">
        <v>11</v>
      </c>
      <c r="B16" s="4"/>
    </row>
    <row r="17" spans="1:10" ht="21.75" thickBot="1">
      <c r="B17" s="68" t="s">
        <v>39</v>
      </c>
      <c r="C17" s="68"/>
      <c r="D17" s="23" t="s">
        <v>27</v>
      </c>
    </row>
    <row r="18" spans="1:10" ht="21.75" thickBot="1">
      <c r="B18" s="69">
        <f>ROUNDDOWN('PMS(calc_process)'!G6, 0)</f>
        <v>0</v>
      </c>
      <c r="C18" s="70"/>
      <c r="D18" s="24" t="s">
        <v>50</v>
      </c>
    </row>
    <row r="19" spans="1:10" ht="20.100000000000001" customHeight="1">
      <c r="B19" s="5"/>
      <c r="C19" s="5"/>
      <c r="F19" s="13"/>
      <c r="G19" s="13"/>
    </row>
    <row r="20" spans="1:10" ht="18.75" customHeight="1">
      <c r="A20" s="17" t="s">
        <v>12</v>
      </c>
    </row>
    <row r="21" spans="1:10" ht="18" customHeight="1">
      <c r="B21" s="25" t="s">
        <v>34</v>
      </c>
      <c r="C21" s="67" t="s">
        <v>35</v>
      </c>
      <c r="D21" s="67"/>
      <c r="E21" s="67"/>
      <c r="F21" s="67"/>
      <c r="G21" s="67"/>
      <c r="H21" s="67"/>
      <c r="I21" s="67"/>
      <c r="J21" s="14"/>
    </row>
    <row r="22" spans="1:10" ht="18" customHeight="1">
      <c r="B22" s="25" t="s">
        <v>33</v>
      </c>
      <c r="C22" s="67" t="s">
        <v>36</v>
      </c>
      <c r="D22" s="67"/>
      <c r="E22" s="67"/>
      <c r="F22" s="67"/>
      <c r="G22" s="67"/>
      <c r="H22" s="67"/>
      <c r="I22" s="67"/>
      <c r="J22" s="14"/>
    </row>
    <row r="23" spans="1:10" ht="18" customHeight="1">
      <c r="B23" s="25" t="s">
        <v>37</v>
      </c>
      <c r="C23" s="67" t="s">
        <v>38</v>
      </c>
      <c r="D23" s="67"/>
      <c r="E23" s="67"/>
      <c r="F23" s="67"/>
      <c r="G23" s="67"/>
      <c r="H23" s="67"/>
      <c r="I23" s="67"/>
      <c r="J23" s="14"/>
    </row>
  </sheetData>
  <mergeCells count="17">
    <mergeCell ref="C22:I22"/>
    <mergeCell ref="C23:I23"/>
    <mergeCell ref="C11:D11"/>
    <mergeCell ref="C12:D12"/>
    <mergeCell ref="B17:C17"/>
    <mergeCell ref="B18:C18"/>
    <mergeCell ref="C14:D14"/>
    <mergeCell ref="C21:I21"/>
    <mergeCell ref="C13:D13"/>
    <mergeCell ref="J11:K11"/>
    <mergeCell ref="J12:K12"/>
    <mergeCell ref="J14:K14"/>
    <mergeCell ref="G11:I11"/>
    <mergeCell ref="G12:I12"/>
    <mergeCell ref="G14:I14"/>
    <mergeCell ref="G13:I13"/>
    <mergeCell ref="J13:K13"/>
  </mergeCells>
  <phoneticPr fontId="2"/>
  <pageMargins left="0.70866141732283472" right="0.70866141732283472" top="0.74803149606299213" bottom="0.74803149606299213" header="0.31496062992125984" footer="0.31496062992125984"/>
  <pageSetup paperSize="8"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5"/>
  <sheetViews>
    <sheetView showGridLines="0" view="pageBreakPreview" zoomScale="80" zoomScaleNormal="100" zoomScaleSheetLayoutView="80" workbookViewId="0"/>
  </sheetViews>
  <sheetFormatPr defaultRowHeight="14.25"/>
  <cols>
    <col min="1" max="4" width="3.625" style="1" customWidth="1"/>
    <col min="5" max="5" width="62.125" style="1" customWidth="1"/>
    <col min="6" max="7" width="12.625" style="1" customWidth="1"/>
    <col min="8" max="8" width="12.375" style="1" customWidth="1"/>
    <col min="9" max="9" width="12" style="7" customWidth="1"/>
    <col min="10" max="16384" width="9" style="1"/>
  </cols>
  <sheetData>
    <row r="1" spans="1:11" ht="18" customHeight="1">
      <c r="I1" s="16" t="str">
        <f>'PMS(input)'!K1</f>
        <v>JCM_BD_F_PMS_ver02.0</v>
      </c>
    </row>
    <row r="2" spans="1:11" ht="27.75" customHeight="1">
      <c r="A2" s="72" t="s">
        <v>41</v>
      </c>
      <c r="B2" s="72"/>
      <c r="C2" s="72"/>
      <c r="D2" s="72"/>
      <c r="E2" s="72"/>
      <c r="F2" s="72"/>
      <c r="G2" s="72"/>
      <c r="H2" s="72"/>
      <c r="I2" s="72"/>
    </row>
    <row r="3" spans="1:11" ht="18" customHeight="1">
      <c r="A3" s="73" t="s">
        <v>40</v>
      </c>
      <c r="B3" s="74"/>
      <c r="C3" s="74"/>
      <c r="D3" s="74"/>
      <c r="E3" s="74"/>
      <c r="F3" s="74"/>
      <c r="G3" s="74"/>
      <c r="H3" s="74"/>
      <c r="I3" s="74"/>
    </row>
    <row r="4" spans="1:11" ht="11.25" customHeight="1"/>
    <row r="5" spans="1:11" ht="18.75" customHeight="1">
      <c r="A5" s="40" t="s">
        <v>2</v>
      </c>
      <c r="B5" s="26"/>
      <c r="C5" s="26"/>
      <c r="D5" s="26"/>
      <c r="E5" s="27"/>
      <c r="F5" s="28" t="s">
        <v>6</v>
      </c>
      <c r="G5" s="28" t="s">
        <v>0</v>
      </c>
      <c r="H5" s="28" t="s">
        <v>1</v>
      </c>
      <c r="I5" s="29" t="s">
        <v>7</v>
      </c>
    </row>
    <row r="6" spans="1:11" ht="18.75" customHeight="1">
      <c r="A6" s="41"/>
      <c r="B6" s="30" t="s">
        <v>43</v>
      </c>
      <c r="C6" s="30"/>
      <c r="D6" s="30"/>
      <c r="E6" s="30"/>
      <c r="F6" s="31"/>
      <c r="G6" s="31">
        <f>G11-G18</f>
        <v>0</v>
      </c>
      <c r="H6" s="31" t="s">
        <v>46</v>
      </c>
      <c r="I6" s="32" t="s">
        <v>47</v>
      </c>
    </row>
    <row r="7" spans="1:11" ht="18.75" customHeight="1">
      <c r="A7" s="40" t="s">
        <v>3</v>
      </c>
      <c r="B7" s="26"/>
      <c r="C7" s="26"/>
      <c r="D7" s="26"/>
      <c r="E7" s="27"/>
      <c r="F7" s="27"/>
      <c r="G7" s="27"/>
      <c r="H7" s="27"/>
      <c r="I7" s="28"/>
      <c r="J7" s="15"/>
      <c r="K7" s="15"/>
    </row>
    <row r="8" spans="1:11" ht="18.75" customHeight="1">
      <c r="A8" s="42"/>
      <c r="B8" s="37" t="s">
        <v>57</v>
      </c>
      <c r="C8" s="38"/>
      <c r="D8" s="38"/>
      <c r="E8" s="39"/>
      <c r="F8" s="32" t="s">
        <v>58</v>
      </c>
      <c r="G8" s="33">
        <f>G24</f>
        <v>2.93</v>
      </c>
      <c r="H8" s="33" t="s">
        <v>59</v>
      </c>
      <c r="I8" s="34" t="s">
        <v>60</v>
      </c>
    </row>
    <row r="9" spans="1:11" ht="18.75" customHeight="1">
      <c r="A9" s="42"/>
      <c r="B9" s="37"/>
      <c r="C9" s="38"/>
      <c r="D9" s="38"/>
      <c r="E9" s="39"/>
      <c r="F9" s="56"/>
      <c r="G9" s="35"/>
      <c r="H9" s="35"/>
      <c r="I9" s="32"/>
    </row>
    <row r="10" spans="1:11" ht="18.75" customHeight="1">
      <c r="A10" s="40" t="s">
        <v>4</v>
      </c>
      <c r="B10" s="27"/>
      <c r="C10" s="26"/>
      <c r="D10" s="28"/>
      <c r="E10" s="28"/>
      <c r="F10" s="28"/>
      <c r="G10" s="27"/>
      <c r="H10" s="27"/>
      <c r="I10" s="28"/>
    </row>
    <row r="11" spans="1:11" ht="18.75">
      <c r="A11" s="42"/>
      <c r="B11" s="45" t="s">
        <v>44</v>
      </c>
      <c r="C11" s="30"/>
      <c r="D11" s="30"/>
      <c r="E11" s="30"/>
      <c r="F11" s="34"/>
      <c r="G11" s="31">
        <f>G12*G13*G14</f>
        <v>0</v>
      </c>
      <c r="H11" s="31" t="s">
        <v>46</v>
      </c>
      <c r="I11" s="34" t="s">
        <v>48</v>
      </c>
    </row>
    <row r="12" spans="1:11" ht="38.25" customHeight="1">
      <c r="A12" s="42"/>
      <c r="B12" s="44"/>
      <c r="C12" s="75" t="s">
        <v>83</v>
      </c>
      <c r="D12" s="76"/>
      <c r="E12" s="77"/>
      <c r="F12" s="34" t="s">
        <v>61</v>
      </c>
      <c r="G12" s="36">
        <f>'PMS(input)'!E7</f>
        <v>0</v>
      </c>
      <c r="H12" s="33" t="s">
        <v>52</v>
      </c>
      <c r="I12" s="85" t="s">
        <v>89</v>
      </c>
    </row>
    <row r="13" spans="1:11" ht="18.75" customHeight="1">
      <c r="A13" s="42"/>
      <c r="B13" s="44"/>
      <c r="C13" s="78" t="s">
        <v>57</v>
      </c>
      <c r="D13" s="79"/>
      <c r="E13" s="80"/>
      <c r="F13" s="34" t="s">
        <v>58</v>
      </c>
      <c r="G13" s="33">
        <f>G24</f>
        <v>2.93</v>
      </c>
      <c r="H13" s="33" t="s">
        <v>59</v>
      </c>
      <c r="I13" s="34" t="s">
        <v>60</v>
      </c>
    </row>
    <row r="14" spans="1:11" ht="33.75" customHeight="1">
      <c r="A14" s="42"/>
      <c r="B14" s="44"/>
      <c r="C14" s="75" t="s">
        <v>84</v>
      </c>
      <c r="D14" s="76"/>
      <c r="E14" s="77"/>
      <c r="F14" s="34" t="s">
        <v>61</v>
      </c>
      <c r="G14" s="61">
        <f>IF(G16&gt;0, MIN(G15:G16), G15)</f>
        <v>0</v>
      </c>
      <c r="H14" s="33" t="s">
        <v>81</v>
      </c>
      <c r="I14" s="34" t="s">
        <v>64</v>
      </c>
    </row>
    <row r="15" spans="1:11" ht="18.75" customHeight="1">
      <c r="A15" s="42"/>
      <c r="B15" s="44"/>
      <c r="C15" s="78" t="s">
        <v>85</v>
      </c>
      <c r="D15" s="79"/>
      <c r="E15" s="80"/>
      <c r="F15" s="34" t="s">
        <v>61</v>
      </c>
      <c r="G15" s="63" t="str">
        <f>IF('PMS(input)'!E13&gt;0,'PMS(input)'!E13,"na")</f>
        <v>na</v>
      </c>
      <c r="H15" s="33" t="s">
        <v>81</v>
      </c>
      <c r="I15" s="34" t="s">
        <v>63</v>
      </c>
    </row>
    <row r="16" spans="1:11" ht="18.75" customHeight="1">
      <c r="A16" s="42"/>
      <c r="B16" s="44"/>
      <c r="C16" s="78" t="s">
        <v>86</v>
      </c>
      <c r="D16" s="79"/>
      <c r="E16" s="80"/>
      <c r="F16" s="34" t="s">
        <v>61</v>
      </c>
      <c r="G16" s="63" t="str">
        <f>IF('PMS(input)'!E14&gt;0,'PMS(input)'!E14,"na")</f>
        <v>na</v>
      </c>
      <c r="H16" s="33" t="s">
        <v>81</v>
      </c>
      <c r="I16" s="85" t="s">
        <v>90</v>
      </c>
    </row>
    <row r="17" spans="1:9" ht="18.75" customHeight="1">
      <c r="A17" s="40" t="s">
        <v>5</v>
      </c>
      <c r="B17" s="26"/>
      <c r="C17" s="26"/>
      <c r="D17" s="26"/>
      <c r="E17" s="27"/>
      <c r="F17" s="28"/>
      <c r="G17" s="27"/>
      <c r="H17" s="27"/>
      <c r="I17" s="28"/>
    </row>
    <row r="18" spans="1:9" ht="18.75" customHeight="1">
      <c r="A18" s="42"/>
      <c r="B18" s="43" t="s">
        <v>45</v>
      </c>
      <c r="C18" s="43"/>
      <c r="D18" s="43"/>
      <c r="E18" s="43"/>
      <c r="F18" s="34"/>
      <c r="G18" s="31">
        <f>(G19+G20)*G21</f>
        <v>0</v>
      </c>
      <c r="H18" s="31" t="s">
        <v>46</v>
      </c>
      <c r="I18" s="34" t="s">
        <v>49</v>
      </c>
    </row>
    <row r="19" spans="1:9" ht="36.75" customHeight="1">
      <c r="A19" s="42"/>
      <c r="B19" s="55"/>
      <c r="C19" s="81" t="s">
        <v>83</v>
      </c>
      <c r="D19" s="82"/>
      <c r="E19" s="82"/>
      <c r="F19" s="57" t="s">
        <v>61</v>
      </c>
      <c r="G19" s="36">
        <f>'PMS(input)'!E7</f>
        <v>0</v>
      </c>
      <c r="H19" s="33" t="s">
        <v>52</v>
      </c>
      <c r="I19" s="85" t="s">
        <v>89</v>
      </c>
    </row>
    <row r="20" spans="1:9" ht="36.75" customHeight="1">
      <c r="A20" s="42"/>
      <c r="B20" s="55"/>
      <c r="C20" s="81" t="s">
        <v>87</v>
      </c>
      <c r="D20" s="82"/>
      <c r="E20" s="82"/>
      <c r="F20" s="58" t="s">
        <v>61</v>
      </c>
      <c r="G20" s="60">
        <f>'PMS(input)'!E8</f>
        <v>0</v>
      </c>
      <c r="H20" s="33" t="s">
        <v>52</v>
      </c>
      <c r="I20" s="85" t="s">
        <v>91</v>
      </c>
    </row>
    <row r="21" spans="1:9" ht="18.75" customHeight="1">
      <c r="A21" s="42"/>
      <c r="B21" s="55"/>
      <c r="C21" s="83" t="s">
        <v>88</v>
      </c>
      <c r="D21" s="84"/>
      <c r="E21" s="84"/>
      <c r="F21" s="59" t="s">
        <v>61</v>
      </c>
      <c r="G21" s="33">
        <f>G14</f>
        <v>0</v>
      </c>
      <c r="H21" s="33" t="s">
        <v>65</v>
      </c>
      <c r="I21" s="34" t="s">
        <v>64</v>
      </c>
    </row>
    <row r="22" spans="1:9">
      <c r="A22" s="2"/>
      <c r="B22" s="2"/>
      <c r="C22" s="9"/>
      <c r="D22" s="2"/>
      <c r="E22" s="9"/>
      <c r="F22" s="11"/>
      <c r="G22" s="10"/>
      <c r="H22" s="10"/>
      <c r="I22" s="8"/>
    </row>
    <row r="23" spans="1:9" ht="21.75" customHeight="1">
      <c r="E23" s="2" t="s">
        <v>8</v>
      </c>
      <c r="F23" s="5"/>
    </row>
    <row r="24" spans="1:9" ht="21.75" customHeight="1">
      <c r="E24" s="46" t="s">
        <v>62</v>
      </c>
      <c r="F24" s="47" t="s">
        <v>60</v>
      </c>
      <c r="G24" s="47">
        <v>2.93</v>
      </c>
      <c r="H24" s="3"/>
    </row>
    <row r="25" spans="1:9" s="7" customFormat="1">
      <c r="E25" s="2"/>
      <c r="F25" s="2"/>
      <c r="G25" s="2"/>
      <c r="H25" s="2"/>
    </row>
  </sheetData>
  <mergeCells count="10">
    <mergeCell ref="A2:I2"/>
    <mergeCell ref="A3:I3"/>
    <mergeCell ref="C12:E12"/>
    <mergeCell ref="C13:E13"/>
    <mergeCell ref="C14:E14"/>
    <mergeCell ref="C15:E15"/>
    <mergeCell ref="C16:E16"/>
    <mergeCell ref="C19:E19"/>
    <mergeCell ref="C20:E20"/>
    <mergeCell ref="C21:E21"/>
  </mergeCells>
  <phoneticPr fontId="2"/>
  <pageMargins left="0.70866141732283472" right="0.70866141732283472" top="0.74803149606299213" bottom="0.74803149606299213" header="0.31496062992125984" footer="0.31496062992125984"/>
  <pageSetup paperSize="9" scale="7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2016-09-01T09:44:47Z</cp:lastPrinted>
  <dcterms:created xsi:type="dcterms:W3CDTF">2012-01-13T02:28:29Z</dcterms:created>
  <dcterms:modified xsi:type="dcterms:W3CDTF">2017-01-16T08:19:00Z</dcterms:modified>
</cp:coreProperties>
</file>